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15" windowHeight="7965"/>
  </bookViews>
  <sheets>
    <sheet name="2012" sheetId="1" r:id="rId1"/>
    <sheet name="Sheet2" sheetId="2" r:id="rId2"/>
    <sheet name="Sheet3" sheetId="3" r:id="rId3"/>
  </sheets>
  <definedNames>
    <definedName name="_xlnm.Print_Area" localSheetId="0">'2012'!$A$2:$K$63</definedName>
  </definedNames>
  <calcPr calcId="125725"/>
</workbook>
</file>

<file path=xl/calcChain.xml><?xml version="1.0" encoding="utf-8"?>
<calcChain xmlns="http://schemas.openxmlformats.org/spreadsheetml/2006/main">
  <c r="E61" i="1"/>
  <c r="G61"/>
  <c r="G54"/>
  <c r="K26"/>
  <c r="J26"/>
  <c r="K13"/>
  <c r="J13"/>
  <c r="J41"/>
  <c r="G35"/>
  <c r="D35"/>
  <c r="G26"/>
  <c r="D26"/>
  <c r="F15"/>
  <c r="E15"/>
  <c r="C15"/>
  <c r="B15"/>
  <c r="G12"/>
  <c r="D12"/>
  <c r="D7"/>
  <c r="E54"/>
  <c r="G51"/>
  <c r="E51"/>
  <c r="G47"/>
  <c r="G49"/>
  <c r="G52"/>
  <c r="E47"/>
  <c r="E49"/>
  <c r="E52"/>
  <c r="E55"/>
  <c r="G31"/>
  <c r="D31"/>
  <c r="G14"/>
  <c r="D14"/>
  <c r="G13"/>
  <c r="D13"/>
  <c r="G11"/>
  <c r="G15"/>
  <c r="D11"/>
  <c r="E62"/>
  <c r="J45"/>
  <c r="J48"/>
  <c r="G36"/>
  <c r="G41"/>
  <c r="K41"/>
  <c r="G55"/>
  <c r="D36"/>
  <c r="D41"/>
  <c r="D15"/>
  <c r="G62"/>
  <c r="K45"/>
  <c r="K48"/>
</calcChain>
</file>

<file path=xl/sharedStrings.xml><?xml version="1.0" encoding="utf-8"?>
<sst xmlns="http://schemas.openxmlformats.org/spreadsheetml/2006/main" count="112" uniqueCount="89">
  <si>
    <t xml:space="preserve">    Ε Ν Ε Ρ Γ Η Τ Ι Κ Ο</t>
  </si>
  <si>
    <t xml:space="preserve">     Π Α Θ Η Τ Ι Κ Ο</t>
  </si>
  <si>
    <t xml:space="preserve"> </t>
  </si>
  <si>
    <t xml:space="preserve"> ΧΡΗΣΗ 2011</t>
  </si>
  <si>
    <t xml:space="preserve"> Β. ΕΞΟΔΑ ΕΓΚΑΤΑΣΤΑΣΕΩΣ</t>
  </si>
  <si>
    <t>Αξία κτήσης</t>
  </si>
  <si>
    <t>Αποσβέσεις</t>
  </si>
  <si>
    <t>Αναπόσ.Αξία</t>
  </si>
  <si>
    <t xml:space="preserve">   4.Λοιπά Εξοδα Εγκαταστάσεως</t>
  </si>
  <si>
    <t xml:space="preserve"> Γ. ΠΑΓΙΟ ΕΝΕΡΓΗΤΙΚΟ</t>
  </si>
  <si>
    <t>Α. ΙΔΙΑ ΚΕΦΑΛΑΙΑ</t>
  </si>
  <si>
    <t xml:space="preserve">  ΙΙ.Ενσώματες ακινητοποιήσεις</t>
  </si>
  <si>
    <t xml:space="preserve">   Ι.Εταιρικό κεφάλαιο</t>
  </si>
  <si>
    <t xml:space="preserve">     1.Καταβλημένο </t>
  </si>
  <si>
    <t xml:space="preserve">     3.Κτίρια &amp; Τεχνικά έργα</t>
  </si>
  <si>
    <t xml:space="preserve">     5.Μεταφορικά μέσα</t>
  </si>
  <si>
    <t xml:space="preserve">     6.Επιπλα &amp; λ.εξοπλισμός</t>
  </si>
  <si>
    <t xml:space="preserve">     Σύνολο πάγιου ενεργητικού </t>
  </si>
  <si>
    <t xml:space="preserve">   V.Αποτελέσματα Εις Νέον</t>
  </si>
  <si>
    <t xml:space="preserve"> Δ. ΚΥΚΛΟΦΟΡΟΥΝ ΕΝΕΡΓΗΤΙΚΟ</t>
  </si>
  <si>
    <t xml:space="preserve">     Υπόλοιπο Ζημιών Χρήσεως Εις Νέον</t>
  </si>
  <si>
    <t xml:space="preserve">  ΙΙ.Απαιτήσεις</t>
  </si>
  <si>
    <t xml:space="preserve">     Υπόλοιπο Ζημιών προηγ.χρήσεων</t>
  </si>
  <si>
    <t xml:space="preserve">     1.Πελάτες</t>
  </si>
  <si>
    <t>Σύνολο ιδίων κεφαλαίων (ΑΙ+ΑΙΙΙ+ΑΙV)</t>
  </si>
  <si>
    <t xml:space="preserve">    11.Χρεώστες διάφοροι</t>
  </si>
  <si>
    <t>Γ. ΥΠΟΧΡΕΩΣΕΙΣ</t>
  </si>
  <si>
    <t xml:space="preserve">  ΙΙ.Βραχυπρόθεσμες υποχρεώσεις</t>
  </si>
  <si>
    <t xml:space="preserve">  ΙV.Διαθέσιμα</t>
  </si>
  <si>
    <t xml:space="preserve">     1.Προμηθευτές</t>
  </si>
  <si>
    <t xml:space="preserve">     1.Ταμείο</t>
  </si>
  <si>
    <t xml:space="preserve">     2α.Επιταγές Πληρωτέες (Μεταχρ.)</t>
  </si>
  <si>
    <t xml:space="preserve">     3.Καταθέσεις όψεως</t>
  </si>
  <si>
    <t xml:space="preserve">     5.Υποχρεώσεις από φόρους-τέλη</t>
  </si>
  <si>
    <t xml:space="preserve">     6.Ασφαλιστικοί οργανισμοί</t>
  </si>
  <si>
    <t xml:space="preserve"> Ε. ΜΕΤΑΒΑΤΙΚΟΙ ΛΟΓΑΡΙΑΣΜΟΙ ΕΝΕΡΓΗΤΙΚΟΥ</t>
  </si>
  <si>
    <t xml:space="preserve">     1. Έξοδα Επομένων Χρήσεων</t>
  </si>
  <si>
    <t xml:space="preserve">     ΓΕΝΙΚΟ ΣΥΝΟΛΟ ΕΝΕΡΓΗΤΙΚΟΥ (B+Γ+Δ+Ε)</t>
  </si>
  <si>
    <t xml:space="preserve">    ΓΕΝΙΚΟ ΣΥΝΟΛΟ ΠΑΘΗΤΙΚΟΥ (Α+Γ)</t>
  </si>
  <si>
    <t xml:space="preserve">  ΚΑΤΑΣΤΑΣΗ ΛΟΓΑΡΙΑΣΜΟΥ ΑΠΟΤΕΛΕΣΜΑΤΩΝ ΧΡΗΣΕΩΣ </t>
  </si>
  <si>
    <t xml:space="preserve">          ΠΙΝΑΚΑΣ ΔΙΑΘΕΣΕΩΣ ΑΠΟΤΕΛΕΣΜΑΤΩΝ</t>
  </si>
  <si>
    <t xml:space="preserve">  Ι.Αποτελέσματα εκμεταλλεύσεως</t>
  </si>
  <si>
    <t xml:space="preserve">    Κύκλος εργασιών (Πωλήσεις)</t>
  </si>
  <si>
    <t>Καθαρά αποτελέσμ.(ζημίες) χρήσεως</t>
  </si>
  <si>
    <t xml:space="preserve">    Μείον: Κόστος πωλήσεων</t>
  </si>
  <si>
    <t>(-):Διαφ.φορολ.ελέγχου προηγ.χρήσεων</t>
  </si>
  <si>
    <t xml:space="preserve">    Πλέον: Αλλα έσοδα εκμεταλλεύσεως </t>
  </si>
  <si>
    <t xml:space="preserve">    Σύνολο</t>
  </si>
  <si>
    <t xml:space="preserve">    Μείον: 1.Εξοδα διοικητικής λειτουργίας</t>
  </si>
  <si>
    <t xml:space="preserve">           2.Εξοδα λειτουργίας διαθέσεως</t>
  </si>
  <si>
    <t xml:space="preserve">    Μερικά αποτελέσμ.εκμεταλλεύσεως (κέρδη)</t>
  </si>
  <si>
    <t xml:space="preserve">    Μείον:Πιστωτικοί τόκοι &amp; συναφή έσοδα</t>
  </si>
  <si>
    <t xml:space="preserve">          Χρεωστικοί τόκοι &amp; συναφή έξοδα</t>
  </si>
  <si>
    <t xml:space="preserve">    Ολικά αποτελέσμ.εκμεταλλεύσεως (κέρδη)</t>
  </si>
  <si>
    <t xml:space="preserve">  ΚΑΘΑΡΑ ΑΠΟΤΕΛΕΣΜ.(κέρδη) ΧΡΗΣΕΩΣ προ φόρων</t>
  </si>
  <si>
    <t>2η ΕΤΑΙΡΙΚΗ ΧΡΗΣΗ (1ΙΑΝΟΥΑΡΙΟΥ - 31 ΔΕΚΕΜΒΡΙΟΥ 2012) ΑΡ.ΓΕΜΗ. 116575701000</t>
  </si>
  <si>
    <t xml:space="preserve"> ΧΡΗΣΗ 2012</t>
  </si>
  <si>
    <t xml:space="preserve">     4.Μηχ.Τεχν.Εγκ.&amp; Λοιπ.Εξοπλ.</t>
  </si>
  <si>
    <t>Σύνολο Ακινητοποιήσεων (ΓΙΙ)</t>
  </si>
  <si>
    <t xml:space="preserve"> ΙΙΙ.Συμ.&amp; άλλες μακροπρ.απαιτήσεις </t>
  </si>
  <si>
    <t xml:space="preserve">     7.Λοιπές μακρ/σμες απαιτήσεις</t>
  </si>
  <si>
    <t xml:space="preserve">   Ι.Αποθέματα </t>
  </si>
  <si>
    <t xml:space="preserve">     1.Εμπορεύματα</t>
  </si>
  <si>
    <t xml:space="preserve">     2.Προ'ι'όντα Έτοιμα &amp; Ημιτελή</t>
  </si>
  <si>
    <t xml:space="preserve">     4.Πρ.&amp;βοηθ. Ύλες-Αν.Υλ.Αντ.&amp;Είδη Συσκ. </t>
  </si>
  <si>
    <t xml:space="preserve">    3α.Επιταγές Εισπρακτέες (μεταχ/νες)</t>
  </si>
  <si>
    <t xml:space="preserve">     Σύνολο κυκλοφορ.ενεργητικού (ΔΙ+ΔΙΙ+ΔΙV)</t>
  </si>
  <si>
    <t xml:space="preserve">     2.Γραμμάτια Πληρωτέα  </t>
  </si>
  <si>
    <t xml:space="preserve">    11.Πιστωτές Διάφοροι</t>
  </si>
  <si>
    <t>(-):Υπολ.Αποτελ.(ζημιών) προηγ.χρήσεων</t>
  </si>
  <si>
    <t xml:space="preserve">             Ζημίες Εις Νέον</t>
  </si>
  <si>
    <t xml:space="preserve">Ν.Φιλαδέλφεια, 30 Απριλίου 2013 </t>
  </si>
  <si>
    <t>Ο Πρόεδρος του ΔΣ</t>
  </si>
  <si>
    <t>Ελευθέριος Μπαντήλας</t>
  </si>
  <si>
    <t>ΑΔΤ ΑΕ049101</t>
  </si>
  <si>
    <t>Ένα μέλος ΔΣ</t>
  </si>
  <si>
    <t>ΑΔΤ Φ043484</t>
  </si>
  <si>
    <t>Αρχοντία Μπαντήλα</t>
  </si>
  <si>
    <t xml:space="preserve">  Eυαγγελία Παπαδημητρίου</t>
  </si>
  <si>
    <t>Η Λογιστής</t>
  </si>
  <si>
    <t xml:space="preserve">                              ΑΔΤ ΑΕ 506291</t>
  </si>
  <si>
    <t>ΙΙ.ΠΛΕΟΝ: 2.Έκτακτα Κέρδη</t>
  </si>
  <si>
    <t xml:space="preserve">                    3.Έσοδα Προηγ. Χρήσεων</t>
  </si>
  <si>
    <t xml:space="preserve"> : </t>
  </si>
  <si>
    <t>ΙΙ.ΜΕΙΟΝ: 1.Εκτακτα &amp; ανόργανα έξοδα</t>
  </si>
  <si>
    <t xml:space="preserve">                   2.Εκτακτες ζημίες</t>
  </si>
  <si>
    <t xml:space="preserve">                   3.Έξοδα Προηγ.Χρήσεων</t>
  </si>
  <si>
    <t xml:space="preserve">         'Ι Σ Ο Λ Ο Γ Ι Σ Μ Ο Σ  ΤΗΣ 31ης ΔΕΚΕΜΒΡΙΟΥ 2012</t>
  </si>
  <si>
    <t xml:space="preserve">          Ε.ΜΠΑΝΤΗΛΑΣ ΕΝΔΥΜΑΤΑ ΑΝΩΝΥΜΗ ΕΤΑΙΡΕΙΑ</t>
  </si>
</sst>
</file>

<file path=xl/styles.xml><?xml version="1.0" encoding="utf-8"?>
<styleSheet xmlns="http://schemas.openxmlformats.org/spreadsheetml/2006/main">
  <numFmts count="2">
    <numFmt numFmtId="164" formatCode="#,##0.00_);\(#,##0.00\)"/>
    <numFmt numFmtId="165" formatCode="#,##0_);\(#,##0\)"/>
  </numFmts>
  <fonts count="11">
    <font>
      <sz val="11"/>
      <color theme="1"/>
      <name val="Calibri"/>
      <family val="2"/>
      <charset val="161"/>
      <scheme val="minor"/>
    </font>
    <font>
      <sz val="8"/>
      <name val="Courier New"/>
      <family val="3"/>
      <charset val="161"/>
    </font>
    <font>
      <sz val="10"/>
      <name val="Times New Roman"/>
      <family val="1"/>
      <charset val="161"/>
    </font>
    <font>
      <u/>
      <sz val="10"/>
      <name val="Times New Roman"/>
      <family val="1"/>
      <charset val="161"/>
    </font>
    <font>
      <b/>
      <u val="double"/>
      <sz val="10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u/>
      <sz val="10"/>
      <name val="Times New Roman"/>
      <family val="1"/>
      <charset val="161"/>
    </font>
    <font>
      <u/>
      <sz val="10"/>
      <color indexed="8"/>
      <name val="Times New Roman"/>
      <family val="1"/>
      <charset val="161"/>
    </font>
    <font>
      <u val="double"/>
      <sz val="10"/>
      <color indexed="8"/>
      <name val="Times New Roman"/>
      <family val="1"/>
      <charset val="161"/>
    </font>
    <font>
      <u val="double"/>
      <sz val="10"/>
      <name val="Times New Roman"/>
      <family val="1"/>
      <charset val="161"/>
    </font>
    <font>
      <b/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1" xfId="0" applyNumberFormat="1" applyFont="1" applyBorder="1" applyAlignment="1" applyProtection="1">
      <alignment horizontal="fill"/>
    </xf>
    <xf numFmtId="164" fontId="1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1" xfId="0" applyNumberFormat="1" applyFont="1" applyBorder="1"/>
    <xf numFmtId="164" fontId="2" fillId="0" borderId="0" xfId="0" applyNumberFormat="1" applyFont="1" applyBorder="1"/>
    <xf numFmtId="164" fontId="2" fillId="0" borderId="8" xfId="0" applyNumberFormat="1" applyFont="1" applyBorder="1"/>
    <xf numFmtId="164" fontId="2" fillId="0" borderId="4" xfId="0" applyNumberFormat="1" applyFont="1" applyBorder="1" applyAlignment="1" applyProtection="1">
      <alignment horizontal="left"/>
    </xf>
    <xf numFmtId="164" fontId="2" fillId="0" borderId="2" xfId="0" applyNumberFormat="1" applyFont="1" applyBorder="1"/>
    <xf numFmtId="164" fontId="2" fillId="0" borderId="2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fill"/>
    </xf>
    <xf numFmtId="164" fontId="2" fillId="0" borderId="0" xfId="0" applyNumberFormat="1" applyFont="1" applyBorder="1" applyAlignment="1" applyProtection="1">
      <alignment horizontal="fill"/>
    </xf>
    <xf numFmtId="164" fontId="3" fillId="0" borderId="0" xfId="0" applyNumberFormat="1" applyFont="1" applyBorder="1" applyAlignment="1" applyProtection="1">
      <alignment horizontal="left"/>
    </xf>
    <xf numFmtId="164" fontId="3" fillId="0" borderId="0" xfId="0" quotePrefix="1" applyNumberFormat="1" applyFont="1" applyBorder="1" applyAlignment="1" applyProtection="1">
      <alignment horizontal="left"/>
    </xf>
    <xf numFmtId="164" fontId="3" fillId="0" borderId="8" xfId="0" quotePrefix="1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>
      <alignment horizontal="left"/>
    </xf>
    <xf numFmtId="164" fontId="2" fillId="0" borderId="0" xfId="0" applyNumberFormat="1" applyFont="1" applyBorder="1" applyAlignment="1" applyProtection="1"/>
    <xf numFmtId="164" fontId="2" fillId="0" borderId="0" xfId="0" applyNumberFormat="1" applyFont="1" applyBorder="1" applyAlignment="1"/>
    <xf numFmtId="164" fontId="2" fillId="0" borderId="0" xfId="0" quotePrefix="1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Fill="1" applyBorder="1" applyAlignment="1" applyProtection="1">
      <alignment horizontal="left"/>
    </xf>
    <xf numFmtId="2" fontId="5" fillId="0" borderId="0" xfId="0" applyNumberFormat="1" applyFont="1" applyBorder="1"/>
    <xf numFmtId="0" fontId="5" fillId="0" borderId="0" xfId="0" applyFont="1" applyBorder="1"/>
    <xf numFmtId="164" fontId="2" fillId="0" borderId="0" xfId="0" applyNumberFormat="1" applyFont="1" applyBorder="1" applyProtection="1"/>
    <xf numFmtId="0" fontId="5" fillId="0" borderId="8" xfId="0" applyFont="1" applyBorder="1"/>
    <xf numFmtId="164" fontId="2" fillId="0" borderId="1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0" fontId="5" fillId="0" borderId="1" xfId="0" applyFont="1" applyBorder="1"/>
    <xf numFmtId="164" fontId="5" fillId="0" borderId="0" xfId="0" applyNumberFormat="1" applyFont="1" applyBorder="1"/>
    <xf numFmtId="0" fontId="7" fillId="0" borderId="0" xfId="0" applyFont="1" applyBorder="1"/>
    <xf numFmtId="164" fontId="2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Border="1"/>
    <xf numFmtId="0" fontId="8" fillId="0" borderId="0" xfId="0" applyFont="1" applyBorder="1"/>
    <xf numFmtId="164" fontId="2" fillId="0" borderId="0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>
      <alignment horizontal="left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164" fontId="6" fillId="0" borderId="8" xfId="0" applyNumberFormat="1" applyFont="1" applyBorder="1" applyProtection="1"/>
    <xf numFmtId="164" fontId="9" fillId="0" borderId="0" xfId="0" applyNumberFormat="1" applyFont="1" applyBorder="1"/>
    <xf numFmtId="0" fontId="5" fillId="0" borderId="4" xfId="0" applyFont="1" applyBorder="1"/>
    <xf numFmtId="0" fontId="5" fillId="0" borderId="2" xfId="0" applyFont="1" applyBorder="1"/>
    <xf numFmtId="164" fontId="2" fillId="0" borderId="3" xfId="0" applyNumberFormat="1" applyFont="1" applyBorder="1" applyAlignment="1">
      <alignment horizontal="right"/>
    </xf>
    <xf numFmtId="164" fontId="9" fillId="0" borderId="0" xfId="0" applyNumberFormat="1" applyFont="1" applyBorder="1" applyAlignment="1" applyProtection="1"/>
    <xf numFmtId="164" fontId="9" fillId="0" borderId="0" xfId="0" applyNumberFormat="1" applyFont="1" applyBorder="1" applyProtection="1"/>
    <xf numFmtId="164" fontId="3" fillId="0" borderId="8" xfId="0" applyNumberFormat="1" applyFont="1" applyBorder="1"/>
    <xf numFmtId="164" fontId="2" fillId="0" borderId="4" xfId="0" applyNumberFormat="1" applyFont="1" applyBorder="1"/>
    <xf numFmtId="165" fontId="2" fillId="0" borderId="0" xfId="0" applyNumberFormat="1" applyFont="1" applyBorder="1"/>
    <xf numFmtId="164" fontId="3" fillId="0" borderId="0" xfId="0" quotePrefix="1" applyNumberFormat="1" applyFont="1" applyBorder="1" applyAlignment="1" applyProtection="1">
      <alignment horizontal="center"/>
    </xf>
    <xf numFmtId="164" fontId="2" fillId="0" borderId="1" xfId="0" quotePrefix="1" applyNumberFormat="1" applyFont="1" applyBorder="1" applyAlignment="1">
      <alignment horizontal="left"/>
    </xf>
    <xf numFmtId="164" fontId="2" fillId="0" borderId="1" xfId="0" quotePrefix="1" applyNumberFormat="1" applyFont="1" applyBorder="1" applyAlignment="1" applyProtection="1">
      <alignment horizontal="left"/>
    </xf>
    <xf numFmtId="164" fontId="10" fillId="0" borderId="0" xfId="0" applyNumberFormat="1" applyFont="1" applyBorder="1"/>
    <xf numFmtId="164" fontId="2" fillId="0" borderId="8" xfId="0" applyNumberFormat="1" applyFont="1" applyBorder="1" applyProtection="1"/>
    <xf numFmtId="164" fontId="3" fillId="0" borderId="8" xfId="0" applyNumberFormat="1" applyFont="1" applyBorder="1" applyProtection="1"/>
    <xf numFmtId="165" fontId="2" fillId="0" borderId="8" xfId="0" applyNumberFormat="1" applyFont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6" fillId="0" borderId="0" xfId="0" applyNumberFormat="1" applyFont="1" applyBorder="1" applyAlignment="1" applyProtection="1">
      <alignment horizontal="right"/>
    </xf>
    <xf numFmtId="164" fontId="6" fillId="0" borderId="8" xfId="0" applyNumberFormat="1" applyFont="1" applyBorder="1" applyAlignment="1" applyProtection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8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3" fillId="0" borderId="0" xfId="0" quotePrefix="1" applyNumberFormat="1" applyFont="1" applyBorder="1" applyAlignment="1" applyProtection="1">
      <alignment horizontal="right"/>
    </xf>
    <xf numFmtId="164" fontId="3" fillId="0" borderId="8" xfId="0" quotePrefix="1" applyNumberFormat="1" applyFont="1" applyBorder="1" applyAlignment="1" applyProtection="1">
      <alignment horizontal="right"/>
    </xf>
    <xf numFmtId="164" fontId="2" fillId="0" borderId="8" xfId="0" applyNumberFormat="1" applyFont="1" applyBorder="1" applyAlignment="1" applyProtection="1">
      <alignment horizontal="right"/>
    </xf>
    <xf numFmtId="164" fontId="3" fillId="0" borderId="8" xfId="0" applyNumberFormat="1" applyFont="1" applyBorder="1" applyAlignment="1" applyProtection="1">
      <alignment horizontal="right"/>
    </xf>
    <xf numFmtId="164" fontId="10" fillId="0" borderId="0" xfId="0" applyNumberFormat="1" applyFont="1" applyBorder="1" applyAlignment="1">
      <alignment horizontal="right"/>
    </xf>
    <xf numFmtId="164" fontId="2" fillId="0" borderId="6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63"/>
  <sheetViews>
    <sheetView tabSelected="1" topLeftCell="B5" workbookViewId="0">
      <selection activeCell="B3" sqref="B3:I3"/>
    </sheetView>
  </sheetViews>
  <sheetFormatPr defaultRowHeight="15"/>
  <cols>
    <col min="1" max="1" width="40.140625" customWidth="1"/>
    <col min="2" max="3" width="10.5703125" customWidth="1"/>
    <col min="4" max="4" width="12" customWidth="1"/>
    <col min="5" max="5" width="13.7109375" customWidth="1"/>
    <col min="6" max="6" width="12.140625" customWidth="1"/>
    <col min="7" max="7" width="14.5703125" customWidth="1"/>
    <col min="8" max="8" width="9.140625" hidden="1" customWidth="1"/>
    <col min="9" max="9" width="38.42578125" customWidth="1"/>
    <col min="10" max="10" width="13.28515625" customWidth="1"/>
    <col min="11" max="11" width="12.85546875" customWidth="1"/>
  </cols>
  <sheetData>
    <row r="2" spans="1:11">
      <c r="A2" s="6"/>
      <c r="B2" s="80" t="s">
        <v>88</v>
      </c>
      <c r="C2" s="80"/>
      <c r="D2" s="80"/>
      <c r="E2" s="80"/>
      <c r="F2" s="80"/>
      <c r="G2" s="80"/>
      <c r="H2" s="80"/>
      <c r="I2" s="80"/>
      <c r="J2" s="7"/>
      <c r="K2" s="8"/>
    </row>
    <row r="3" spans="1:11">
      <c r="A3" s="9"/>
      <c r="B3" s="83" t="s">
        <v>87</v>
      </c>
      <c r="C3" s="83"/>
      <c r="D3" s="83"/>
      <c r="E3" s="83"/>
      <c r="F3" s="83"/>
      <c r="G3" s="83"/>
      <c r="H3" s="83"/>
      <c r="I3" s="83"/>
      <c r="J3" s="10"/>
      <c r="K3" s="11"/>
    </row>
    <row r="4" spans="1:11">
      <c r="A4" s="12" t="s">
        <v>0</v>
      </c>
      <c r="B4" s="81" t="s">
        <v>55</v>
      </c>
      <c r="C4" s="81"/>
      <c r="D4" s="81"/>
      <c r="E4" s="81"/>
      <c r="F4" s="81"/>
      <c r="G4" s="81"/>
      <c r="H4" s="81"/>
      <c r="I4" s="81"/>
      <c r="J4" s="81" t="s">
        <v>1</v>
      </c>
      <c r="K4" s="82"/>
    </row>
    <row r="5" spans="1:11">
      <c r="A5" s="15" t="s">
        <v>2</v>
      </c>
      <c r="B5" s="16" t="s">
        <v>2</v>
      </c>
      <c r="C5" s="10"/>
      <c r="D5" s="17" t="s">
        <v>56</v>
      </c>
      <c r="E5" s="16" t="s">
        <v>2</v>
      </c>
      <c r="F5" s="10"/>
      <c r="G5" s="17" t="s">
        <v>3</v>
      </c>
      <c r="H5" s="15" t="s">
        <v>2</v>
      </c>
      <c r="I5" s="16" t="s">
        <v>2</v>
      </c>
      <c r="J5" s="18" t="s">
        <v>56</v>
      </c>
      <c r="K5" s="19" t="s">
        <v>3</v>
      </c>
    </row>
    <row r="6" spans="1:11">
      <c r="A6" s="15" t="s">
        <v>4</v>
      </c>
      <c r="B6" s="17" t="s">
        <v>5</v>
      </c>
      <c r="C6" s="17" t="s">
        <v>6</v>
      </c>
      <c r="D6" s="17" t="s">
        <v>7</v>
      </c>
      <c r="E6" s="17" t="s">
        <v>5</v>
      </c>
      <c r="F6" s="17" t="s">
        <v>6</v>
      </c>
      <c r="G6" s="17" t="s">
        <v>7</v>
      </c>
      <c r="H6" s="15"/>
      <c r="I6" s="20" t="s">
        <v>10</v>
      </c>
      <c r="J6" s="10"/>
      <c r="K6" s="11"/>
    </row>
    <row r="7" spans="1:11">
      <c r="A7" s="15" t="s">
        <v>8</v>
      </c>
      <c r="B7" s="21">
        <v>547788.93000000005</v>
      </c>
      <c r="C7" s="22">
        <v>451281.43</v>
      </c>
      <c r="D7" s="47">
        <f>B7-C7</f>
        <v>96507.500000000058</v>
      </c>
      <c r="E7" s="21">
        <v>557419.93000000005</v>
      </c>
      <c r="F7" s="22">
        <v>401772.92</v>
      </c>
      <c r="G7" s="47">
        <v>155641.01</v>
      </c>
      <c r="H7" s="15"/>
      <c r="I7" s="20" t="s">
        <v>12</v>
      </c>
      <c r="J7" s="10"/>
      <c r="K7" s="11"/>
    </row>
    <row r="8" spans="1:11">
      <c r="A8" s="15"/>
      <c r="B8" s="16"/>
      <c r="C8" s="10"/>
      <c r="D8" s="17"/>
      <c r="E8" s="16"/>
      <c r="F8" s="10"/>
      <c r="G8" s="17"/>
      <c r="H8" s="15"/>
      <c r="I8" s="23" t="s">
        <v>13</v>
      </c>
      <c r="J8" s="10">
        <v>350000</v>
      </c>
      <c r="K8" s="11">
        <v>350000</v>
      </c>
    </row>
    <row r="9" spans="1:11">
      <c r="A9" s="24" t="s">
        <v>9</v>
      </c>
      <c r="B9" s="17"/>
      <c r="C9" s="17"/>
      <c r="D9" s="17"/>
      <c r="E9" s="17"/>
      <c r="F9" s="17"/>
      <c r="G9" s="17"/>
      <c r="H9" s="9"/>
      <c r="I9" s="20"/>
      <c r="J9" s="10"/>
      <c r="K9" s="11"/>
    </row>
    <row r="10" spans="1:11">
      <c r="A10" s="24" t="s">
        <v>11</v>
      </c>
      <c r="B10" s="10"/>
      <c r="C10" s="10"/>
      <c r="D10" s="10"/>
      <c r="E10" s="10"/>
      <c r="F10" s="10"/>
      <c r="G10" s="10"/>
      <c r="H10" s="9"/>
      <c r="I10" s="10" t="s">
        <v>18</v>
      </c>
      <c r="J10" s="10"/>
      <c r="K10" s="11"/>
    </row>
    <row r="11" spans="1:11">
      <c r="A11" s="24" t="s">
        <v>14</v>
      </c>
      <c r="B11" s="10">
        <v>13117.04</v>
      </c>
      <c r="C11" s="10">
        <v>13117.02</v>
      </c>
      <c r="D11" s="10">
        <f>B11-C11</f>
        <v>2.0000000000436557E-2</v>
      </c>
      <c r="E11" s="10">
        <v>13117.04</v>
      </c>
      <c r="F11" s="10">
        <v>13117.02</v>
      </c>
      <c r="G11" s="10">
        <f>E11-F11</f>
        <v>2.0000000000436557E-2</v>
      </c>
      <c r="H11" s="9"/>
      <c r="I11" s="10" t="s">
        <v>20</v>
      </c>
      <c r="J11" s="10">
        <v>-793807.93</v>
      </c>
      <c r="K11" s="11">
        <v>-351321.78</v>
      </c>
    </row>
    <row r="12" spans="1:11">
      <c r="A12" s="25" t="s">
        <v>57</v>
      </c>
      <c r="B12" s="26">
        <v>475</v>
      </c>
      <c r="C12" s="27">
        <v>474.99</v>
      </c>
      <c r="D12" s="26">
        <f>B12-C12</f>
        <v>9.9999999999909051E-3</v>
      </c>
      <c r="E12" s="26">
        <v>475</v>
      </c>
      <c r="F12" s="27">
        <v>474.99</v>
      </c>
      <c r="G12" s="26">
        <f>E12-F12</f>
        <v>9.9999999999909051E-3</v>
      </c>
      <c r="H12" s="9"/>
      <c r="I12" s="10" t="s">
        <v>22</v>
      </c>
      <c r="J12" s="10">
        <v>0</v>
      </c>
      <c r="K12" s="11">
        <v>-453296.13</v>
      </c>
    </row>
    <row r="13" spans="1:11">
      <c r="A13" s="24" t="s">
        <v>15</v>
      </c>
      <c r="B13" s="28">
        <v>137435.10999999999</v>
      </c>
      <c r="C13" s="28">
        <v>132630.95000000001</v>
      </c>
      <c r="D13" s="28">
        <f>B13-C13</f>
        <v>4804.1599999999744</v>
      </c>
      <c r="E13" s="28">
        <v>166622.09</v>
      </c>
      <c r="F13" s="28">
        <v>153548.51999999999</v>
      </c>
      <c r="G13" s="28">
        <f>E13-F13</f>
        <v>13073.570000000007</v>
      </c>
      <c r="H13" s="9"/>
      <c r="I13" s="20" t="s">
        <v>24</v>
      </c>
      <c r="J13" s="41">
        <f>SUM(J8:J12)</f>
        <v>-443807.93000000005</v>
      </c>
      <c r="K13" s="49">
        <f>SUM(K8:K12)</f>
        <v>-454617.91000000003</v>
      </c>
    </row>
    <row r="14" spans="1:11">
      <c r="A14" s="24" t="s">
        <v>16</v>
      </c>
      <c r="B14" s="28">
        <v>351982.37</v>
      </c>
      <c r="C14" s="10">
        <v>332747.15999999997</v>
      </c>
      <c r="D14" s="10">
        <f>B14-C14</f>
        <v>19235.210000000021</v>
      </c>
      <c r="E14" s="28">
        <v>351982.37</v>
      </c>
      <c r="F14" s="10">
        <v>314355.56</v>
      </c>
      <c r="G14" s="10">
        <f>E14-F14</f>
        <v>37626.81</v>
      </c>
      <c r="H14" s="9"/>
      <c r="I14" s="27"/>
      <c r="J14" s="27"/>
      <c r="K14" s="29"/>
    </row>
    <row r="15" spans="1:11">
      <c r="A15" s="30" t="s">
        <v>58</v>
      </c>
      <c r="B15" s="28">
        <f t="shared" ref="B15:G15" si="0">SUM(B11:B14)</f>
        <v>503009.52</v>
      </c>
      <c r="C15" s="28">
        <f t="shared" si="0"/>
        <v>478970.12</v>
      </c>
      <c r="D15" s="31">
        <f t="shared" si="0"/>
        <v>24039.399999999994</v>
      </c>
      <c r="E15" s="31">
        <f t="shared" si="0"/>
        <v>532196.5</v>
      </c>
      <c r="F15" s="31">
        <f t="shared" si="0"/>
        <v>481496.08999999997</v>
      </c>
      <c r="G15" s="31">
        <f t="shared" si="0"/>
        <v>50700.41</v>
      </c>
      <c r="H15" s="9"/>
      <c r="I15" s="27"/>
      <c r="J15" s="27"/>
      <c r="K15" s="29"/>
    </row>
    <row r="16" spans="1:11" ht="1.5" customHeight="1">
      <c r="A16" s="32"/>
      <c r="B16" s="27"/>
      <c r="C16" s="33"/>
      <c r="D16" s="27"/>
      <c r="E16" s="27"/>
      <c r="F16" s="27"/>
      <c r="G16" s="27"/>
      <c r="H16" s="9"/>
      <c r="I16" s="27"/>
      <c r="J16" s="27"/>
      <c r="K16" s="29"/>
    </row>
    <row r="17" spans="1:11">
      <c r="A17" s="25" t="s">
        <v>59</v>
      </c>
      <c r="B17" s="27"/>
      <c r="C17" s="27"/>
      <c r="D17" s="27"/>
      <c r="E17" s="27"/>
      <c r="F17" s="27"/>
      <c r="G17" s="27"/>
      <c r="H17" s="9"/>
      <c r="I17" s="20" t="s">
        <v>26</v>
      </c>
      <c r="J17" s="10"/>
      <c r="K17" s="11"/>
    </row>
    <row r="18" spans="1:11">
      <c r="A18" s="25" t="s">
        <v>60</v>
      </c>
      <c r="B18" s="27"/>
      <c r="C18" s="27"/>
      <c r="D18" s="34">
        <v>7136.21</v>
      </c>
      <c r="E18" s="27"/>
      <c r="F18" s="27"/>
      <c r="G18" s="34">
        <v>35145.21</v>
      </c>
      <c r="H18" s="9"/>
      <c r="I18" s="20" t="s">
        <v>27</v>
      </c>
      <c r="J18" s="10"/>
      <c r="K18" s="11"/>
    </row>
    <row r="19" spans="1:11" hidden="1">
      <c r="A19" s="32"/>
      <c r="B19" s="27"/>
      <c r="C19" s="27"/>
      <c r="D19" s="27"/>
      <c r="E19" s="27"/>
      <c r="F19" s="27"/>
      <c r="G19" s="27"/>
      <c r="H19" s="9"/>
    </row>
    <row r="20" spans="1:11">
      <c r="A20" s="24" t="s">
        <v>17</v>
      </c>
      <c r="B20" s="31"/>
      <c r="C20" s="31"/>
      <c r="D20" s="48">
        <v>31175.61</v>
      </c>
      <c r="E20" s="31"/>
      <c r="F20" s="31"/>
      <c r="G20" s="48">
        <v>85845.62</v>
      </c>
      <c r="H20" s="9"/>
      <c r="I20" s="20" t="s">
        <v>29</v>
      </c>
      <c r="J20" s="60">
        <v>239837.78</v>
      </c>
      <c r="K20" s="61">
        <v>162999.96</v>
      </c>
    </row>
    <row r="21" spans="1:11">
      <c r="A21" s="24" t="s">
        <v>19</v>
      </c>
      <c r="B21" s="10"/>
      <c r="C21" s="10"/>
      <c r="D21" s="10"/>
      <c r="E21" s="10"/>
      <c r="F21" s="10"/>
      <c r="G21" s="10"/>
      <c r="H21" s="9"/>
      <c r="I21" s="35" t="s">
        <v>67</v>
      </c>
      <c r="J21" s="62">
        <v>20082.12</v>
      </c>
      <c r="K21" s="63">
        <v>23847.51</v>
      </c>
    </row>
    <row r="22" spans="1:11">
      <c r="A22" s="25" t="s">
        <v>61</v>
      </c>
      <c r="B22" s="27"/>
      <c r="C22" s="27"/>
      <c r="D22" s="27"/>
      <c r="E22" s="27"/>
      <c r="F22" s="27"/>
      <c r="G22" s="27"/>
      <c r="H22" s="9"/>
      <c r="I22" s="20" t="s">
        <v>31</v>
      </c>
      <c r="J22" s="60">
        <v>66904.87</v>
      </c>
      <c r="K22" s="61">
        <v>76050</v>
      </c>
    </row>
    <row r="23" spans="1:11">
      <c r="A23" s="25" t="s">
        <v>62</v>
      </c>
      <c r="B23" s="27"/>
      <c r="C23" s="27"/>
      <c r="D23" s="27">
        <v>22508.71</v>
      </c>
      <c r="E23" s="27"/>
      <c r="F23" s="27"/>
      <c r="G23" s="27">
        <v>40425.519999999997</v>
      </c>
      <c r="H23" s="9"/>
      <c r="I23" s="20" t="s">
        <v>33</v>
      </c>
      <c r="J23" s="60">
        <v>39705.71</v>
      </c>
      <c r="K23" s="61">
        <v>49132.94</v>
      </c>
    </row>
    <row r="24" spans="1:11">
      <c r="A24" s="25" t="s">
        <v>63</v>
      </c>
      <c r="B24" s="27"/>
      <c r="C24" s="27"/>
      <c r="D24" s="27">
        <v>75855.070000000007</v>
      </c>
      <c r="E24" s="27"/>
      <c r="F24" s="27"/>
      <c r="G24" s="27">
        <v>55158.400000000001</v>
      </c>
      <c r="H24" s="9"/>
      <c r="I24" s="20" t="s">
        <v>34</v>
      </c>
      <c r="J24" s="60">
        <v>80078.23</v>
      </c>
      <c r="K24" s="61">
        <v>81959.7</v>
      </c>
    </row>
    <row r="25" spans="1:11">
      <c r="A25" s="25" t="s">
        <v>64</v>
      </c>
      <c r="B25" s="27"/>
      <c r="C25" s="27"/>
      <c r="D25" s="34">
        <v>12400.65</v>
      </c>
      <c r="E25" s="27"/>
      <c r="F25" s="27"/>
      <c r="G25" s="34">
        <v>19212.62</v>
      </c>
      <c r="H25" s="9"/>
      <c r="I25" s="20" t="s">
        <v>68</v>
      </c>
      <c r="J25" s="64">
        <v>939819</v>
      </c>
      <c r="K25" s="65">
        <v>1040806.04</v>
      </c>
    </row>
    <row r="26" spans="1:11" ht="14.25" customHeight="1">
      <c r="A26" s="32"/>
      <c r="B26" s="27"/>
      <c r="C26" s="27"/>
      <c r="D26" s="37">
        <f>SUM(D23:D25)</f>
        <v>110764.43</v>
      </c>
      <c r="E26" s="27"/>
      <c r="F26" s="27"/>
      <c r="G26" s="37">
        <f>SUM(G23:G25)</f>
        <v>114796.54</v>
      </c>
      <c r="H26" s="9"/>
      <c r="I26" s="27"/>
      <c r="J26" s="66">
        <f>SUM(J20:J25)</f>
        <v>1386427.71</v>
      </c>
      <c r="K26" s="67">
        <f>SUM(K20:K25)</f>
        <v>1434796.15</v>
      </c>
    </row>
    <row r="27" spans="1:11">
      <c r="A27" s="24" t="s">
        <v>21</v>
      </c>
      <c r="B27" s="10"/>
      <c r="C27" s="10"/>
      <c r="D27" s="38" t="s">
        <v>2</v>
      </c>
      <c r="E27" s="10"/>
      <c r="F27" s="10"/>
      <c r="G27" s="38" t="s">
        <v>2</v>
      </c>
      <c r="H27" s="9"/>
      <c r="I27" s="27"/>
      <c r="J27" s="62"/>
      <c r="K27" s="63"/>
    </row>
    <row r="28" spans="1:11">
      <c r="A28" s="24" t="s">
        <v>23</v>
      </c>
      <c r="B28" s="10"/>
      <c r="C28" s="10"/>
      <c r="D28" s="10">
        <v>552410.44999999995</v>
      </c>
      <c r="E28" s="10"/>
      <c r="F28" s="10"/>
      <c r="G28" s="10">
        <v>463582.95</v>
      </c>
      <c r="H28" s="9"/>
      <c r="I28" s="20"/>
      <c r="J28" s="60"/>
      <c r="K28" s="61"/>
    </row>
    <row r="29" spans="1:11">
      <c r="A29" s="39" t="s">
        <v>65</v>
      </c>
      <c r="B29" s="40"/>
      <c r="C29" s="10"/>
      <c r="D29" s="10">
        <v>95192.93</v>
      </c>
      <c r="E29" s="10"/>
      <c r="F29" s="10"/>
      <c r="G29" s="10">
        <v>89048.3</v>
      </c>
      <c r="H29" s="9"/>
      <c r="I29" s="20"/>
      <c r="J29" s="60"/>
      <c r="K29" s="61"/>
    </row>
    <row r="30" spans="1:11">
      <c r="A30" s="24" t="s">
        <v>25</v>
      </c>
      <c r="B30" s="10"/>
      <c r="C30" s="10" t="s">
        <v>2</v>
      </c>
      <c r="D30" s="41">
        <v>11970.6</v>
      </c>
      <c r="E30" s="10"/>
      <c r="F30" s="10" t="s">
        <v>2</v>
      </c>
      <c r="G30" s="41">
        <v>13651.72</v>
      </c>
      <c r="H30" s="9"/>
      <c r="I30" s="20"/>
      <c r="J30" s="60"/>
      <c r="K30" s="61"/>
    </row>
    <row r="31" spans="1:11">
      <c r="A31" s="9"/>
      <c r="B31" s="10"/>
      <c r="C31" s="10"/>
      <c r="D31" s="41">
        <f>D28+D29+D30</f>
        <v>659573.97999999986</v>
      </c>
      <c r="E31" s="10"/>
      <c r="F31" s="10"/>
      <c r="G31" s="41">
        <f>G28+G29+G30</f>
        <v>566282.97</v>
      </c>
      <c r="H31" s="9"/>
      <c r="I31" s="20"/>
      <c r="J31" s="60"/>
      <c r="K31" s="61"/>
    </row>
    <row r="32" spans="1:11">
      <c r="A32" s="24" t="s">
        <v>28</v>
      </c>
      <c r="B32" s="10"/>
      <c r="C32" s="10"/>
      <c r="D32" s="10"/>
      <c r="E32" s="10"/>
      <c r="F32" s="10"/>
      <c r="G32" s="10"/>
      <c r="H32" s="9"/>
      <c r="I32" s="27"/>
      <c r="J32" s="62"/>
      <c r="K32" s="63"/>
    </row>
    <row r="33" spans="1:11">
      <c r="A33" s="24" t="s">
        <v>30</v>
      </c>
      <c r="B33" s="10"/>
      <c r="C33" s="10"/>
      <c r="D33" s="10">
        <v>1835.87</v>
      </c>
      <c r="E33" s="10"/>
      <c r="F33" s="10"/>
      <c r="G33" s="10">
        <v>18192.27</v>
      </c>
      <c r="H33" s="9"/>
      <c r="I33" s="20"/>
      <c r="J33" s="68"/>
      <c r="K33" s="69"/>
    </row>
    <row r="34" spans="1:11">
      <c r="A34" s="24" t="s">
        <v>32</v>
      </c>
      <c r="B34" s="10"/>
      <c r="C34" s="10"/>
      <c r="D34" s="41">
        <v>42762.39</v>
      </c>
      <c r="E34" s="10"/>
      <c r="F34" s="10"/>
      <c r="G34" s="41">
        <v>38519.83</v>
      </c>
      <c r="H34" s="6"/>
      <c r="I34" s="10"/>
      <c r="J34" s="60"/>
      <c r="K34" s="61"/>
    </row>
    <row r="35" spans="1:11">
      <c r="A35" s="9"/>
      <c r="B35" s="10"/>
      <c r="C35" s="10"/>
      <c r="D35" s="43">
        <f>SUM(D33:D34)</f>
        <v>44598.26</v>
      </c>
      <c r="E35" s="10"/>
      <c r="F35" s="10"/>
      <c r="G35" s="43">
        <f>SUM(G33:G34)</f>
        <v>56712.100000000006</v>
      </c>
      <c r="H35" s="27"/>
      <c r="I35" s="27"/>
      <c r="J35" s="62"/>
      <c r="K35" s="63"/>
    </row>
    <row r="36" spans="1:11">
      <c r="A36" s="24" t="s">
        <v>66</v>
      </c>
      <c r="B36" s="10"/>
      <c r="C36" s="10"/>
      <c r="D36" s="43">
        <f>D26+D31+D33+D34</f>
        <v>814936.66999999993</v>
      </c>
      <c r="E36" s="10"/>
      <c r="F36" s="10"/>
      <c r="G36" s="43">
        <f>G26+G31+G35</f>
        <v>737791.61</v>
      </c>
      <c r="H36" s="27"/>
      <c r="I36" s="27"/>
      <c r="J36" s="62"/>
      <c r="K36" s="63"/>
    </row>
    <row r="37" spans="1:11" hidden="1">
      <c r="A37" s="9"/>
      <c r="B37" s="10"/>
      <c r="C37" s="10"/>
      <c r="D37" s="10"/>
      <c r="E37" s="10"/>
      <c r="F37" s="10"/>
      <c r="G37" s="10"/>
      <c r="H37" s="27"/>
      <c r="I37" s="27"/>
      <c r="J37" s="62"/>
      <c r="K37" s="63"/>
    </row>
    <row r="38" spans="1:11">
      <c r="A38" s="9" t="s">
        <v>35</v>
      </c>
      <c r="B38" s="10"/>
      <c r="C38" s="10"/>
      <c r="D38" s="10"/>
      <c r="E38" s="10"/>
      <c r="F38" s="10"/>
      <c r="G38" s="10"/>
      <c r="H38" s="27"/>
      <c r="I38" s="27"/>
      <c r="J38" s="62"/>
      <c r="K38" s="63"/>
    </row>
    <row r="39" spans="1:11">
      <c r="A39" s="9" t="s">
        <v>36</v>
      </c>
      <c r="B39" s="10"/>
      <c r="C39" s="10"/>
      <c r="D39" s="36">
        <v>0</v>
      </c>
      <c r="E39" s="10"/>
      <c r="F39" s="10"/>
      <c r="G39" s="36">
        <v>900</v>
      </c>
      <c r="H39" s="27"/>
      <c r="I39" s="27"/>
      <c r="J39" s="62"/>
      <c r="K39" s="63"/>
    </row>
    <row r="40" spans="1:11" hidden="1">
      <c r="A40" s="9"/>
      <c r="B40" s="10"/>
      <c r="C40" s="10"/>
      <c r="D40" s="10"/>
      <c r="E40" s="10"/>
      <c r="F40" s="10"/>
      <c r="G40" s="10"/>
      <c r="H40" s="27"/>
      <c r="I40" s="27"/>
      <c r="J40" s="62"/>
      <c r="K40" s="63"/>
    </row>
    <row r="41" spans="1:11" ht="13.5" customHeight="1">
      <c r="A41" s="24" t="s">
        <v>37</v>
      </c>
      <c r="B41" s="10"/>
      <c r="C41" s="10"/>
      <c r="D41" s="36">
        <f>D36+D20+D7</f>
        <v>942619.78</v>
      </c>
      <c r="E41" s="10"/>
      <c r="F41" s="10"/>
      <c r="G41" s="36">
        <f>G39+G36+G20+G7</f>
        <v>980178.24</v>
      </c>
      <c r="H41" s="27"/>
      <c r="I41" s="20" t="s">
        <v>38</v>
      </c>
      <c r="J41" s="70">
        <f>J13+J26</f>
        <v>942619.77999999991</v>
      </c>
      <c r="K41" s="71">
        <f>K26+K13</f>
        <v>980178.23999999987</v>
      </c>
    </row>
    <row r="42" spans="1:11" ht="6.75" hidden="1" customHeight="1">
      <c r="A42" s="44"/>
      <c r="B42" s="45"/>
      <c r="C42" s="45"/>
      <c r="D42" s="45"/>
      <c r="E42" s="45"/>
      <c r="F42" s="45"/>
      <c r="G42" s="45"/>
      <c r="H42" s="45"/>
      <c r="I42" s="45"/>
      <c r="J42" s="72"/>
      <c r="K42" s="73"/>
    </row>
    <row r="43" spans="1:11">
      <c r="A43" s="50"/>
      <c r="B43" s="14" t="s">
        <v>39</v>
      </c>
      <c r="C43" s="13"/>
      <c r="D43" s="13"/>
      <c r="E43" s="13"/>
      <c r="F43" s="13"/>
      <c r="G43" s="13"/>
      <c r="H43" s="2"/>
      <c r="I43" s="14" t="s">
        <v>40</v>
      </c>
      <c r="J43" s="74"/>
      <c r="K43" s="46"/>
    </row>
    <row r="44" spans="1:11">
      <c r="A44" s="24" t="s">
        <v>41</v>
      </c>
      <c r="B44" s="51"/>
      <c r="C44" s="51"/>
      <c r="D44" s="16" t="s">
        <v>2</v>
      </c>
      <c r="E44" s="52" t="s">
        <v>56</v>
      </c>
      <c r="F44" s="16" t="s">
        <v>2</v>
      </c>
      <c r="G44" s="52" t="s">
        <v>3</v>
      </c>
      <c r="H44" s="4" t="s">
        <v>2</v>
      </c>
      <c r="I44" s="16" t="s">
        <v>2</v>
      </c>
      <c r="J44" s="75" t="s">
        <v>56</v>
      </c>
      <c r="K44" s="76" t="s">
        <v>3</v>
      </c>
    </row>
    <row r="45" spans="1:11">
      <c r="A45" s="24" t="s">
        <v>42</v>
      </c>
      <c r="B45" s="51"/>
      <c r="C45" s="51"/>
      <c r="D45" s="10"/>
      <c r="E45" s="10">
        <v>1082577.8700000001</v>
      </c>
      <c r="F45" s="10"/>
      <c r="G45" s="10">
        <v>1776164.41</v>
      </c>
      <c r="H45" s="1"/>
      <c r="I45" s="20" t="s">
        <v>43</v>
      </c>
      <c r="J45" s="60">
        <f>E62</f>
        <v>10809.980000000091</v>
      </c>
      <c r="K45" s="61">
        <f>G62</f>
        <v>-351321.78</v>
      </c>
    </row>
    <row r="46" spans="1:11">
      <c r="A46" s="9" t="s">
        <v>44</v>
      </c>
      <c r="B46" s="51"/>
      <c r="C46" s="51"/>
      <c r="D46" s="10"/>
      <c r="E46" s="41">
        <v>675170.88</v>
      </c>
      <c r="F46" s="10"/>
      <c r="G46" s="41">
        <v>1394293.98</v>
      </c>
      <c r="H46" s="1"/>
      <c r="I46" s="20" t="s">
        <v>69</v>
      </c>
      <c r="J46" s="60">
        <v>-748982.17</v>
      </c>
      <c r="K46" s="77">
        <v>-453296.13</v>
      </c>
    </row>
    <row r="47" spans="1:11">
      <c r="A47" s="9"/>
      <c r="B47" s="51"/>
      <c r="C47" s="51"/>
      <c r="D47" s="10"/>
      <c r="E47" s="10">
        <f>E45-E46</f>
        <v>407406.99000000011</v>
      </c>
      <c r="F47" s="10"/>
      <c r="G47" s="11">
        <f>G45-G46</f>
        <v>381870.42999999993</v>
      </c>
      <c r="H47" s="1"/>
      <c r="I47" s="20" t="s">
        <v>45</v>
      </c>
      <c r="J47" s="60">
        <v>-55635.74</v>
      </c>
      <c r="K47" s="78">
        <v>0</v>
      </c>
    </row>
    <row r="48" spans="1:11">
      <c r="A48" s="24" t="s">
        <v>46</v>
      </c>
      <c r="B48" s="51"/>
      <c r="C48" s="51"/>
      <c r="D48" s="10"/>
      <c r="E48" s="41">
        <v>5246.99</v>
      </c>
      <c r="F48" s="10"/>
      <c r="G48" s="41">
        <v>1900</v>
      </c>
      <c r="H48" s="1"/>
      <c r="I48" s="20" t="s">
        <v>70</v>
      </c>
      <c r="J48" s="79">
        <f>SUM(J45:J47)</f>
        <v>-793807.92999999993</v>
      </c>
      <c r="K48" s="69">
        <f>SUM(K45:K47)</f>
        <v>-804617.91</v>
      </c>
    </row>
    <row r="49" spans="1:11">
      <c r="A49" s="24" t="s">
        <v>47</v>
      </c>
      <c r="B49" s="51"/>
      <c r="C49" s="51"/>
      <c r="D49" s="10"/>
      <c r="E49" s="10">
        <f>E47+E48</f>
        <v>412653.9800000001</v>
      </c>
      <c r="F49" s="10"/>
      <c r="G49" s="10">
        <f>G47+G48</f>
        <v>383770.42999999993</v>
      </c>
      <c r="H49" s="1"/>
      <c r="I49" s="20"/>
      <c r="J49" s="10"/>
      <c r="K49" s="58"/>
    </row>
    <row r="50" spans="1:11">
      <c r="A50" s="24" t="s">
        <v>48</v>
      </c>
      <c r="B50" s="51"/>
      <c r="C50" s="51"/>
      <c r="D50" s="10">
        <v>104269.21</v>
      </c>
      <c r="E50" s="10"/>
      <c r="F50" s="10">
        <v>118778.04</v>
      </c>
      <c r="G50" s="10"/>
      <c r="H50" s="1"/>
      <c r="I50" s="38" t="s">
        <v>71</v>
      </c>
      <c r="J50" s="10"/>
      <c r="K50" s="56" t="s">
        <v>2</v>
      </c>
    </row>
    <row r="51" spans="1:11">
      <c r="A51" s="24" t="s">
        <v>49</v>
      </c>
      <c r="B51" s="51"/>
      <c r="C51" s="51"/>
      <c r="D51" s="41">
        <v>291443.61</v>
      </c>
      <c r="E51" s="10">
        <f>D50+D51</f>
        <v>395712.82</v>
      </c>
      <c r="F51" s="41">
        <v>600342.6</v>
      </c>
      <c r="G51" s="41">
        <f>F50+F51</f>
        <v>719120.64</v>
      </c>
      <c r="H51" s="1"/>
      <c r="I51" s="38" t="s">
        <v>72</v>
      </c>
      <c r="J51" s="10"/>
      <c r="K51" s="57"/>
    </row>
    <row r="52" spans="1:11">
      <c r="A52" s="24" t="s">
        <v>50</v>
      </c>
      <c r="B52" s="51"/>
      <c r="C52" s="51"/>
      <c r="D52" s="10"/>
      <c r="E52" s="10">
        <f>E49-D50-D51</f>
        <v>16941.160000000091</v>
      </c>
      <c r="F52" s="10"/>
      <c r="G52" s="10">
        <f>G49-F50-F51</f>
        <v>-335350.21000000002</v>
      </c>
      <c r="H52" s="1"/>
      <c r="I52" s="40" t="s">
        <v>73</v>
      </c>
      <c r="J52" s="10"/>
      <c r="K52" s="42"/>
    </row>
    <row r="53" spans="1:11">
      <c r="A53" s="53" t="s">
        <v>51</v>
      </c>
      <c r="B53" s="51"/>
      <c r="C53" s="51"/>
      <c r="D53" s="10">
        <v>0</v>
      </c>
      <c r="E53" s="10"/>
      <c r="F53" s="10">
        <v>0</v>
      </c>
      <c r="G53" s="10"/>
      <c r="H53" s="1"/>
      <c r="I53" s="38" t="s">
        <v>74</v>
      </c>
      <c r="J53" s="10"/>
      <c r="K53" s="11"/>
    </row>
    <row r="54" spans="1:11">
      <c r="A54" s="54" t="s">
        <v>52</v>
      </c>
      <c r="B54" s="51"/>
      <c r="C54" s="51"/>
      <c r="D54" s="41">
        <v>0</v>
      </c>
      <c r="E54" s="41">
        <f>D53-D54</f>
        <v>0</v>
      </c>
      <c r="F54" s="41">
        <v>-3337.93</v>
      </c>
      <c r="G54" s="41">
        <f>F54</f>
        <v>-3337.93</v>
      </c>
      <c r="H54" s="1"/>
      <c r="J54" s="10"/>
      <c r="K54" s="11"/>
    </row>
    <row r="55" spans="1:11">
      <c r="A55" s="24" t="s">
        <v>53</v>
      </c>
      <c r="B55" s="51"/>
      <c r="C55" s="51"/>
      <c r="D55" s="10"/>
      <c r="E55" s="10">
        <f>E52+D53-D54</f>
        <v>16941.160000000091</v>
      </c>
      <c r="F55" s="10"/>
      <c r="G55" s="10">
        <f>G52+G54</f>
        <v>-338688.14</v>
      </c>
      <c r="H55" s="1"/>
      <c r="I55" s="40" t="s">
        <v>75</v>
      </c>
      <c r="J55" s="10"/>
      <c r="K55" s="11"/>
    </row>
    <row r="56" spans="1:11">
      <c r="A56" s="24" t="s">
        <v>81</v>
      </c>
      <c r="B56" s="51"/>
      <c r="C56" s="51"/>
      <c r="D56" s="41">
        <v>200</v>
      </c>
      <c r="E56" s="10"/>
      <c r="F56" s="10"/>
      <c r="G56" s="10"/>
      <c r="H56" s="1"/>
      <c r="I56" s="40" t="s">
        <v>77</v>
      </c>
      <c r="J56" s="10"/>
      <c r="K56" s="11"/>
    </row>
    <row r="57" spans="1:11">
      <c r="A57" s="24" t="s">
        <v>82</v>
      </c>
      <c r="B57" s="51"/>
      <c r="C57" s="51"/>
      <c r="D57" s="10"/>
      <c r="E57" s="10"/>
      <c r="F57" s="41">
        <v>237.76</v>
      </c>
      <c r="G57" s="10"/>
      <c r="H57" s="1"/>
      <c r="I57" s="38" t="s">
        <v>76</v>
      </c>
      <c r="J57" s="10"/>
      <c r="K57" s="11"/>
    </row>
    <row r="58" spans="1:11" hidden="1">
      <c r="A58" s="24" t="s">
        <v>83</v>
      </c>
      <c r="B58" s="51"/>
      <c r="C58" s="51"/>
      <c r="D58" s="10"/>
      <c r="E58" s="10"/>
      <c r="F58" s="10"/>
      <c r="G58" s="10"/>
      <c r="H58" s="1"/>
      <c r="I58" s="40" t="s">
        <v>76</v>
      </c>
      <c r="J58" s="10"/>
      <c r="K58" s="11"/>
    </row>
    <row r="59" spans="1:11">
      <c r="A59" s="24" t="s">
        <v>84</v>
      </c>
      <c r="B59" s="51"/>
      <c r="C59" s="51"/>
      <c r="D59" s="10">
        <v>6331.18</v>
      </c>
      <c r="E59" s="10"/>
      <c r="F59" s="10">
        <v>2583.9</v>
      </c>
      <c r="G59" s="10"/>
      <c r="H59" s="1"/>
      <c r="J59" s="10"/>
      <c r="K59" s="11"/>
    </row>
    <row r="60" spans="1:11">
      <c r="A60" s="24" t="s">
        <v>85</v>
      </c>
      <c r="B60" s="51"/>
      <c r="C60" s="51"/>
      <c r="D60" s="10">
        <v>0</v>
      </c>
      <c r="E60" s="10"/>
      <c r="F60" s="10">
        <v>7115.52</v>
      </c>
      <c r="G60" s="41"/>
      <c r="H60" s="1"/>
      <c r="I60" s="59" t="s">
        <v>79</v>
      </c>
      <c r="J60" s="10"/>
      <c r="K60" s="11"/>
    </row>
    <row r="61" spans="1:11">
      <c r="A61" s="24" t="s">
        <v>86</v>
      </c>
      <c r="B61" s="51"/>
      <c r="C61" s="51"/>
      <c r="D61" s="41">
        <v>0</v>
      </c>
      <c r="E61" s="41">
        <f>D56-D59</f>
        <v>-6131.18</v>
      </c>
      <c r="F61" s="41">
        <v>3171.98</v>
      </c>
      <c r="G61" s="41">
        <f>F57-F59-F60-F61</f>
        <v>-12633.64</v>
      </c>
      <c r="H61" s="1"/>
      <c r="I61" s="38" t="s">
        <v>78</v>
      </c>
      <c r="J61" s="10"/>
      <c r="K61" s="11"/>
    </row>
    <row r="62" spans="1:11">
      <c r="A62" s="24" t="s">
        <v>54</v>
      </c>
      <c r="B62" s="51"/>
      <c r="C62" s="51"/>
      <c r="D62" s="10"/>
      <c r="E62" s="55">
        <f>E55+E61</f>
        <v>10809.980000000091</v>
      </c>
      <c r="F62" s="10"/>
      <c r="G62" s="55">
        <f>G55+G61</f>
        <v>-351321.78</v>
      </c>
      <c r="H62" s="1"/>
      <c r="I62" s="10" t="s">
        <v>80</v>
      </c>
      <c r="J62" s="10"/>
      <c r="K62" s="11"/>
    </row>
    <row r="63" spans="1:11" hidden="1">
      <c r="A63" s="50"/>
      <c r="B63" s="13"/>
      <c r="C63" s="13"/>
      <c r="D63" s="13"/>
      <c r="E63" s="13"/>
      <c r="F63" s="13"/>
      <c r="G63" s="13"/>
      <c r="H63" s="5"/>
      <c r="I63" s="2"/>
      <c r="J63" s="2"/>
      <c r="K63" s="3"/>
    </row>
  </sheetData>
  <mergeCells count="4">
    <mergeCell ref="B2:I2"/>
    <mergeCell ref="J4:K4"/>
    <mergeCell ref="B4:I4"/>
    <mergeCell ref="B3:I3"/>
  </mergeCells>
  <phoneticPr fontId="0" type="noConversion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2012</vt:lpstr>
      <vt:lpstr>Sheet2</vt:lpstr>
      <vt:lpstr>Sheet3</vt:lpstr>
      <vt:lpstr>'2012'!Print_Area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ΕΥΑ</dc:creator>
  <cp:lastModifiedBy>ADMINISTRATOR</cp:lastModifiedBy>
  <cp:lastPrinted>2013-06-06T17:45:39Z</cp:lastPrinted>
  <dcterms:created xsi:type="dcterms:W3CDTF">2013-06-06T15:44:52Z</dcterms:created>
  <dcterms:modified xsi:type="dcterms:W3CDTF">2013-06-07T06:44:49Z</dcterms:modified>
</cp:coreProperties>
</file>